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Custom Office Templates\Cooks Beach Ratepayers Association\2023\Copy of Projects summary for Cooks Beach\"/>
    </mc:Choice>
  </mc:AlternateContent>
  <xr:revisionPtr revIDLastSave="0" documentId="8_{D58794B8-12D3-47BD-AE78-E1AC5AD405C9}" xr6:coauthVersionLast="47" xr6:coauthVersionMax="47" xr10:uidLastSave="{00000000-0000-0000-0000-000000000000}"/>
  <bookViews>
    <workbookView xWindow="-120" yWindow="-120" windowWidth="20730" windowHeight="11160" xr2:uid="{A6855DDA-53BD-4F4F-8796-E10C7C6C5CFD}"/>
  </bookViews>
  <sheets>
    <sheet name="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fd1">#REF!</definedName>
    <definedName name="Budget1">[1]Lookups!$A$2:$A$6</definedName>
    <definedName name="CapexOpex">[2]Names!$C$3:$C$4</definedName>
    <definedName name="cut_off">[3]Assumptions!$G$20</definedName>
    <definedName name="P">[3]Assumptions!$G$12</definedName>
    <definedName name="Phase">[4]Lookup!$B$5:$B$11</definedName>
    <definedName name="ProjectPhases">[2]Names!$A$3:$A$10</definedName>
    <definedName name="ProjectType">[2]Names!$B$3:$B$6</definedName>
    <definedName name="Total">'[5]cash management 2006'!$D$95</definedName>
    <definedName name="Total1">[6]junecash!$D$84</definedName>
    <definedName name="XFD">[7]Objects!#REF!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7" i="1" l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S27" i="1" s="1"/>
</calcChain>
</file>

<file path=xl/sharedStrings.xml><?xml version="1.0" encoding="utf-8"?>
<sst xmlns="http://schemas.openxmlformats.org/spreadsheetml/2006/main" count="70" uniqueCount="54">
  <si>
    <t>Activity</t>
  </si>
  <si>
    <t>Description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</si>
  <si>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</si>
  <si>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</si>
  <si>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</si>
  <si>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</si>
  <si>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</si>
  <si>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</si>
  <si>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</si>
  <si>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</si>
  <si>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</si>
  <si>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</si>
  <si>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</si>
  <si>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</si>
  <si>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</si>
  <si>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</si>
  <si>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</si>
  <si>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</si>
  <si>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TOTAL/ PROJECT</t>
  </si>
  <si>
    <t>Cemeteries</t>
  </si>
  <si>
    <t>Cemetery Ferry Landing Modifications</t>
  </si>
  <si>
    <t>Wastewater</t>
  </si>
  <si>
    <t>Cooks Beach Pump Station Upgrade</t>
  </si>
  <si>
    <t>Coastal &amp; Hazard</t>
  </si>
  <si>
    <t>Coastal Erosion Flaxmill Bay and Cooks Beach</t>
  </si>
  <si>
    <t>Harbours</t>
  </si>
  <si>
    <t>Purangi Ramp Upgrade &amp; New Pontoon</t>
  </si>
  <si>
    <t>Cooks Beach Backflow Prevention</t>
  </si>
  <si>
    <t>Cooks Beach Effluent Pump Upgrade</t>
  </si>
  <si>
    <t>Cooks Beach Treatment Plant Upgrade</t>
  </si>
  <si>
    <t>Comm Roading</t>
  </si>
  <si>
    <t>Cooks Beach Construction</t>
  </si>
  <si>
    <t>Parks &amp; Reserves</t>
  </si>
  <si>
    <t>Cooks Beach Flood Protection</t>
  </si>
  <si>
    <t>Cooks Beach Flood Protection Wall</t>
  </si>
  <si>
    <t>Stormwater</t>
  </si>
  <si>
    <t>Cooks Beach Improvements</t>
  </si>
  <si>
    <t>Whitianga Oyster Dr</t>
  </si>
  <si>
    <t>Cooks Beach Land acquisition</t>
  </si>
  <si>
    <t>Cooks Beach Treatment Disposal</t>
  </si>
  <si>
    <t>Ferry Landing Carpark</t>
  </si>
  <si>
    <t>Ferry Landing Footpath</t>
  </si>
  <si>
    <t>Ferry Landing Historic Wharf Refurbishment</t>
  </si>
  <si>
    <t>District Roading</t>
  </si>
  <si>
    <t>Flaxmill Bay Rock Wall</t>
  </si>
  <si>
    <t>Ferryman's Office Relocation</t>
  </si>
  <si>
    <t xml:space="preserve">Harbours </t>
  </si>
  <si>
    <t>Ferry Landing Wharf Investigation Project</t>
  </si>
  <si>
    <t xml:space="preserve">Purangi Boat Rmap Access Sealing </t>
  </si>
  <si>
    <t>Shakespear Reserve Develop</t>
  </si>
  <si>
    <t>Public Conv</t>
  </si>
  <si>
    <t xml:space="preserve">Flaxmill Bay Toilets Water Bore </t>
  </si>
  <si>
    <t>Footpath Construction - Cooks Beach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</si>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</sst>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4" fillId="2" borderId="0" xfId="3" applyFont="1" applyFill="1"/>
    <xf numFmtId="0" fontId="3" fillId="0" borderId="0" xfId="3"/>
    <xf numFmtId="164" fontId="5" fillId="0" borderId="0" xfId="1" applyNumberFormat="1" applyFont="1"/>
    <xf numFmtId="165" fontId="5" fillId="2" borderId="0" xfId="2" applyNumberFormat="1" applyFont="1" applyFill="1"/>
    <xf numFmtId="0" fontId="2" fillId="0" borderId="1" xfId="0" applyFont="1" applyBorder="1"/>
    <xf numFmtId="0" fontId="4" fillId="0" borderId="1" xfId="3" applyFont="1" applyBorder="1"/>
    <xf numFmtId="164" fontId="2" fillId="0" borderId="1" xfId="1" applyNumberFormat="1" applyFont="1" applyBorder="1"/>
    <xf numFmtId="165" fontId="2" fillId="2" borderId="1" xfId="0" applyNumberFormat="1" applyFont="1" applyFill="1" applyBorder="1"/>
    <xf numFmtId="0" fontId="0" fillId="0" borderId="2" xfId="0" applyBorder="1"/>
  </cellXfs>
  <cellStyles count="4">
    <cellStyle name="Comma" xfId="1" builtinId="3"/>
    <cellStyle name="Currency" xfId="2" builtinId="4"/>
    <cellStyle name="Normal" xfId="0" builtinId="0"/>
    <cellStyle name="Normal 3" xfId="3" xr:uid="{0332EDE5-E8BB-4D56-9074-28F424F140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serv\Fixed%20Assets\Fixed%20Assets%2021-22\Project%20Register%20Allocation%202021-22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app1\userdata\finserv\Project%20Management\Monthly%20TCDC%20Project%20Registers\TCDC%20Project%20Register%20for%20the%20period%20ending%2031%20May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X/TCDC%20DCP%20model%202018-28%20v1.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app1\userdata\Users\meganw\AppData\Local\Microsoft\Windows\Temporary%20Internet%20Files\Content.Outlook\O64D2F8C\Copy%20of%20TCDC%20Project%20Register%20-%20Feb%20upd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serv\cash\cshmgm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serv\cash\cshmgmt%2099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serv\e1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ery"/>
      <sheetName val="Lookups"/>
      <sheetName val="Project Register"/>
      <sheetName val="Graphs"/>
      <sheetName val="Monthly Results"/>
      <sheetName val="Capex Budget Upload"/>
      <sheetName val="Monthly reports"/>
      <sheetName val="Monitoring"/>
    </sheetNames>
    <sheetDataSet>
      <sheetData sheetId="0"/>
      <sheetData sheetId="1">
        <row r="2">
          <cell r="A2" t="str">
            <v>BA</v>
          </cell>
        </row>
        <row r="3">
          <cell r="A3" t="str">
            <v>B1</v>
          </cell>
        </row>
        <row r="4">
          <cell r="A4" t="str">
            <v>B2</v>
          </cell>
        </row>
        <row r="5">
          <cell r="A5" t="str">
            <v>B3</v>
          </cell>
        </row>
        <row r="6">
          <cell r="A6" t="str">
            <v>Capex Upload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Summary"/>
      <sheetName val="JDE"/>
      <sheetName val="Dashboard $"/>
      <sheetName val="Names"/>
      <sheetName val="Dashboard %"/>
    </sheetNames>
    <sheetDataSet>
      <sheetData sheetId="0"/>
      <sheetData sheetId="1">
        <row r="9">
          <cell r="B9">
            <v>2338</v>
          </cell>
        </row>
      </sheetData>
      <sheetData sheetId="2"/>
      <sheetData sheetId="3">
        <row r="3">
          <cell r="A3" t="str">
            <v>0-Startup</v>
          </cell>
          <cell r="B3" t="str">
            <v>0-Minor</v>
          </cell>
          <cell r="C3" t="str">
            <v>Capex</v>
          </cell>
        </row>
        <row r="4">
          <cell r="A4" t="str">
            <v>1-Initiation</v>
          </cell>
          <cell r="B4" t="str">
            <v>1-Major</v>
          </cell>
          <cell r="C4" t="str">
            <v>Opex</v>
          </cell>
        </row>
        <row r="5">
          <cell r="A5" t="str">
            <v>2-Delivery</v>
          </cell>
          <cell r="B5" t="str">
            <v>2-Renewals</v>
          </cell>
        </row>
        <row r="6">
          <cell r="A6" t="str">
            <v>3-Closure</v>
          </cell>
          <cell r="B6" t="str">
            <v>3-Major Opex</v>
          </cell>
        </row>
        <row r="7">
          <cell r="A7" t="str">
            <v>4-Closed</v>
          </cell>
        </row>
        <row r="8">
          <cell r="A8" t="str">
            <v>5-Proposed</v>
          </cell>
        </row>
        <row r="9">
          <cell r="A9" t="str">
            <v>6-On Hold</v>
          </cell>
        </row>
        <row r="10">
          <cell r="A10" t="str">
            <v>7-Unknown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Instructions"/>
      <sheetName val="Glossary"/>
      <sheetName val="FAQ"/>
      <sheetName val="Flow Diagram"/>
      <sheetName val="Disclaimer"/>
      <sheetName val="IssuesReg"/>
      <sheetName val="ChangeRecord"/>
      <sheetName val="Assumptions"/>
      <sheetName val="Growth &amp; Inflation"/>
      <sheetName val="Capex Prioritisation"/>
      <sheetName val="Capex Data Entry"/>
      <sheetName val="Project Other Data"/>
      <sheetName val="Capex Priority Entry"/>
      <sheetName val="Opex Priority Entry"/>
      <sheetName val="Date Calcs"/>
      <sheetName val="Growth Calcs"/>
      <sheetName val="Project Split Calcs"/>
      <sheetName val="Schedule of Assets Calcs"/>
      <sheetName val="Schedule of Assets Data sort"/>
      <sheetName val="Capex Inflated"/>
      <sheetName val="Sub Average Calc"/>
      <sheetName val="AC Growth"/>
      <sheetName val="AC Project Costs"/>
      <sheetName val="ERP Project Costs"/>
      <sheetName val="DC Capex Received"/>
      <sheetName val="AssetMgr Check"/>
      <sheetName val="Project Costs Check"/>
      <sheetName val="Summary Tables"/>
      <sheetName val="Growth &amp; DCs"/>
      <sheetName val="LTP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12</v>
          </cell>
        </row>
        <row r="20">
          <cell r="G20">
            <v>46934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70">
          <cell r="AQ470">
            <v>390035.06289373944</v>
          </cell>
        </row>
      </sheetData>
      <sheetData sheetId="30">
        <row r="23">
          <cell r="AD23">
            <v>34584538.868966751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folio"/>
      <sheetName val="P3M Register"/>
      <sheetName val="Lookup"/>
      <sheetName val="JDE"/>
      <sheetName val="BRAG Count"/>
      <sheetName val="JDE Var"/>
    </sheetNames>
    <sheetDataSet>
      <sheetData sheetId="0"/>
      <sheetData sheetId="1"/>
      <sheetData sheetId="2">
        <row r="5">
          <cell r="B5" t="str">
            <v>0-Startup</v>
          </cell>
        </row>
        <row r="6">
          <cell r="B6" t="str">
            <v>1-Initiation</v>
          </cell>
        </row>
        <row r="7">
          <cell r="B7" t="str">
            <v>2-Delivery</v>
          </cell>
        </row>
        <row r="8">
          <cell r="B8" t="str">
            <v>3-Closure</v>
          </cell>
        </row>
        <row r="9">
          <cell r="B9" t="str">
            <v>4-Closed</v>
          </cell>
        </row>
        <row r="10">
          <cell r="B10" t="str">
            <v>5-Proposed</v>
          </cell>
        </row>
        <row r="11">
          <cell r="B11" t="str">
            <v>6-On Hold</v>
          </cell>
        </row>
      </sheetData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ash management 2006"/>
      <sheetName val="Cash Rec"/>
      <sheetName val="GL Report Rec"/>
      <sheetName val="interest graphs"/>
      <sheetName val="fundsgraph"/>
      <sheetName val="Aug06cshrep"/>
      <sheetName val="Aug06cash"/>
      <sheetName val="Jul06cshrep"/>
      <sheetName val="Jul06cash"/>
      <sheetName val="Jun06cshrep"/>
      <sheetName val="Jun06cash"/>
      <sheetName val="May06cshrep"/>
      <sheetName val="May06cash"/>
      <sheetName val="Apr06cshrep"/>
      <sheetName val="Apr06cash"/>
      <sheetName val="Mar06cshrep"/>
      <sheetName val="Mar06cash"/>
      <sheetName val="Feb06cshrep"/>
      <sheetName val="Feb06cash"/>
      <sheetName val="Jan06cshrep"/>
      <sheetName val="Jan06cash"/>
      <sheetName val="Dec05cshrep"/>
      <sheetName val="Dec05cash"/>
      <sheetName val="Nov05cshrep"/>
      <sheetName val="Nov05cash"/>
      <sheetName val="Oct05cshrep"/>
      <sheetName val="Oct05cash"/>
      <sheetName val="Sep05cshrep"/>
      <sheetName val="Sep05cash"/>
      <sheetName val="Aug05cshrep"/>
      <sheetName val="Aug05cash"/>
      <sheetName val="Jul05cash"/>
      <sheetName val="Jul05 cshrep"/>
      <sheetName val="Jun05cash"/>
      <sheetName val="Jun05cshrep"/>
      <sheetName val="May05cash"/>
      <sheetName val="Maycshrep"/>
      <sheetName val="Apr05cash"/>
      <sheetName val="Apr05cshrep"/>
      <sheetName val="Mar05cshrep"/>
      <sheetName val="Mar05cash"/>
      <sheetName val="Feb05cash"/>
      <sheetName val="Feb05cshrep"/>
      <sheetName val="Jan05cshrep"/>
      <sheetName val="Jan05csh"/>
      <sheetName val="Dec04cshrep"/>
      <sheetName val="Dec04cash"/>
      <sheetName val="Nov04cshrep"/>
      <sheetName val="Nov04cash"/>
      <sheetName val="Oct04cash"/>
      <sheetName val="Oct04cshrep"/>
      <sheetName val="Sep04cash"/>
      <sheetName val="Sep04cshrep"/>
      <sheetName val="Aug04cash"/>
      <sheetName val="Aug04cshrep"/>
      <sheetName val="Jul04cash"/>
      <sheetName val="Jul04cshrep"/>
      <sheetName val="Jun04cash"/>
      <sheetName val="June04cshrep"/>
      <sheetName val="int pnz"/>
      <sheetName val="Sheet1"/>
      <sheetName val="Inv Prem 0506"/>
      <sheetName val="Inv Prem 0304"/>
      <sheetName val="inv prem amort"/>
      <sheetName val="Spet06cshrep"/>
      <sheetName val="Sept06cash"/>
      <sheetName val="Oct06cshrep"/>
      <sheetName val="Oct06cash"/>
      <sheetName val="Nov06cshrep"/>
      <sheetName val="Nov06cash"/>
      <sheetName val="Sept06cshrep"/>
      <sheetName val="cash  management"/>
      <sheetName val="Aug07cshrep"/>
      <sheetName val="Aug07cash"/>
      <sheetName val="Jul07cshrep"/>
      <sheetName val="Jul07cash"/>
      <sheetName val="Jun07cshrep"/>
      <sheetName val="Jun07cash"/>
      <sheetName val="May07cshrep"/>
      <sheetName val="May07cash"/>
      <sheetName val="Apr07cshrep"/>
      <sheetName val="Apr07cash"/>
      <sheetName val="Mar07cshrep"/>
      <sheetName val="Mar07cash"/>
      <sheetName val="Feb07cshrep"/>
      <sheetName val="Feb07cash"/>
      <sheetName val="Jan07cshrep"/>
      <sheetName val="Jan07cash"/>
      <sheetName val="Dec06cshrep"/>
      <sheetName val="Dec06cash"/>
    </sheetNames>
    <sheetDataSet>
      <sheetData sheetId="0" refreshError="1"/>
      <sheetData sheetId="1">
        <row r="95">
          <cell r="D95">
            <v>25500000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ecash"/>
      <sheetName val="junecahsrep"/>
      <sheetName val="maycsh02"/>
      <sheetName val="maycash"/>
      <sheetName val="maycshrep"/>
      <sheetName val="apr cash"/>
      <sheetName val="aprcshrep"/>
      <sheetName val="marcshrep"/>
      <sheetName val="mar cash"/>
      <sheetName val="feb cash"/>
      <sheetName val="febcshrep"/>
      <sheetName val="jan cash"/>
      <sheetName val="jancshrep"/>
      <sheetName val="dec cash"/>
      <sheetName val="deccshrep"/>
      <sheetName val="nov cash"/>
      <sheetName val="novcshrep"/>
      <sheetName val="oct cash"/>
      <sheetName val="octcshrep"/>
      <sheetName val="sep cash"/>
      <sheetName val="sepcshrep"/>
      <sheetName val="august cash"/>
      <sheetName val="augcshrep"/>
      <sheetName val="july cash"/>
    </sheetNames>
    <sheetDataSet>
      <sheetData sheetId="0">
        <row r="84">
          <cell r="D84">
            <v>38538929.799999997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s"/>
      <sheetName val="DecRev"/>
      <sheetName val="MarRev"/>
      <sheetName val="Actuals"/>
      <sheetName val="20-21 Report"/>
      <sheetName val="Monthly reports"/>
      <sheetName val="Borrowing Cost pool"/>
      <sheetName val="Activities 201819"/>
      <sheetName val="Objects"/>
      <sheetName val="Works Orders"/>
      <sheetName val="Building"/>
      <sheetName val="Monitor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DCFBA-42A0-4F29-A562-F26FFFBDB8A3}">
  <sheetPr>
    <pageSetUpPr fitToPage="1"/>
  </sheetPr>
  <dimension ref="A1:S40"/>
  <sheetViews>
    <sheetView tabSelected="1" workbookViewId="0">
      <pane ySplit="1" topLeftCell="A2" activePane="bottomLeft" state="frozen"/>
      <selection pane="bottomLeft" activeCell="B31" sqref="B31"/>
    </sheetView>
  </sheetViews>
  <sheetFormatPr defaultRowHeight="15" x14ac:dyDescent="0.25"/>
  <cols>
    <col min="1" max="1" width="12.28515625" bestFit="1" customWidth="1"/>
    <col min="2" max="2" width="54.85546875" bestFit="1" customWidth="1"/>
    <col min="7" max="7" width="9.28515625" bestFit="1" customWidth="1"/>
    <col min="18" max="18" width="9.28515625" bestFit="1" customWidth="1"/>
    <col min="19" max="19" width="14.1406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 s="2" t="s">
        <v>19</v>
      </c>
      <c r="B2" s="2" t="s">
        <v>20</v>
      </c>
      <c r="C2" s="3">
        <v>15928</v>
      </c>
      <c r="D2" s="3">
        <v>13080.26</v>
      </c>
      <c r="E2" s="3"/>
      <c r="F2" s="3">
        <v>2505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>
        <f>SUM(C2:R2)</f>
        <v>31513.260000000002</v>
      </c>
    </row>
    <row r="3" spans="1:19" x14ac:dyDescent="0.25">
      <c r="A3" s="2" t="s">
        <v>21</v>
      </c>
      <c r="B3" s="2" t="s">
        <v>22</v>
      </c>
      <c r="C3" s="3"/>
      <c r="D3" s="3"/>
      <c r="E3" s="3"/>
      <c r="F3" s="3"/>
      <c r="G3" s="3">
        <v>23988.84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>
        <f t="shared" ref="S3:S26" si="0">SUM(C3:R3)</f>
        <v>23988.84</v>
      </c>
    </row>
    <row r="4" spans="1:19" x14ac:dyDescent="0.25">
      <c r="A4" s="2" t="s">
        <v>23</v>
      </c>
      <c r="B4" s="2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v>151195.49</v>
      </c>
      <c r="P4" s="3">
        <v>486153.79</v>
      </c>
      <c r="Q4" s="3">
        <v>221236.7</v>
      </c>
      <c r="R4" s="3"/>
      <c r="S4" s="4">
        <f t="shared" si="0"/>
        <v>858585.98</v>
      </c>
    </row>
    <row r="5" spans="1:19" x14ac:dyDescent="0.25">
      <c r="A5" s="2" t="s">
        <v>25</v>
      </c>
      <c r="B5" s="2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>
        <v>135774.12000000002</v>
      </c>
      <c r="N5" s="3"/>
      <c r="O5" s="3"/>
      <c r="P5" s="3"/>
      <c r="Q5" s="3"/>
      <c r="R5" s="3"/>
      <c r="S5" s="4">
        <f t="shared" si="0"/>
        <v>135774.12000000002</v>
      </c>
    </row>
    <row r="6" spans="1:19" x14ac:dyDescent="0.25">
      <c r="A6" s="2" t="s">
        <v>21</v>
      </c>
      <c r="B6" s="2" t="s">
        <v>27</v>
      </c>
      <c r="C6" s="3"/>
      <c r="D6" s="3">
        <v>3507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>
        <f t="shared" si="0"/>
        <v>3507</v>
      </c>
    </row>
    <row r="7" spans="1:19" x14ac:dyDescent="0.25">
      <c r="A7" s="2" t="s">
        <v>21</v>
      </c>
      <c r="B7" s="2" t="s">
        <v>28</v>
      </c>
      <c r="C7" s="3"/>
      <c r="D7" s="3">
        <v>28565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>
        <f t="shared" si="0"/>
        <v>28565</v>
      </c>
    </row>
    <row r="8" spans="1:19" x14ac:dyDescent="0.25">
      <c r="A8" s="2" t="s">
        <v>21</v>
      </c>
      <c r="B8" s="2" t="s">
        <v>22</v>
      </c>
      <c r="C8" s="3">
        <v>9150</v>
      </c>
      <c r="D8" s="3"/>
      <c r="E8" s="3"/>
      <c r="F8" s="3">
        <v>15673</v>
      </c>
      <c r="G8" s="3"/>
      <c r="H8" s="3"/>
      <c r="I8" s="3"/>
      <c r="J8" s="3"/>
      <c r="K8" s="3">
        <v>8100</v>
      </c>
      <c r="L8" s="3"/>
      <c r="M8" s="3"/>
      <c r="N8" s="3"/>
      <c r="O8" s="3"/>
      <c r="P8" s="3"/>
      <c r="Q8" s="3"/>
      <c r="R8" s="3"/>
      <c r="S8" s="4">
        <f t="shared" si="0"/>
        <v>32923</v>
      </c>
    </row>
    <row r="9" spans="1:19" x14ac:dyDescent="0.25">
      <c r="A9" s="2" t="s">
        <v>21</v>
      </c>
      <c r="B9" s="2" t="s">
        <v>29</v>
      </c>
      <c r="C9" s="3">
        <v>45178</v>
      </c>
      <c r="D9" s="3">
        <v>45708.75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>
        <f t="shared" si="0"/>
        <v>90886.75</v>
      </c>
    </row>
    <row r="10" spans="1:19" x14ac:dyDescent="0.25">
      <c r="A10" s="2" t="s">
        <v>30</v>
      </c>
      <c r="B10" s="2" t="s">
        <v>31</v>
      </c>
      <c r="C10" s="3">
        <v>15414.27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>
        <f t="shared" si="0"/>
        <v>15414.27</v>
      </c>
    </row>
    <row r="11" spans="1:19" x14ac:dyDescent="0.25">
      <c r="A11" s="2" t="s">
        <v>32</v>
      </c>
      <c r="B11" s="2" t="s">
        <v>33</v>
      </c>
      <c r="C11" s="3"/>
      <c r="D11" s="3"/>
      <c r="E11" s="3"/>
      <c r="F11" s="3"/>
      <c r="G11" s="3"/>
      <c r="H11" s="3"/>
      <c r="I11" s="3"/>
      <c r="J11" s="3">
        <v>73948.3</v>
      </c>
      <c r="K11" s="3"/>
      <c r="L11" s="3"/>
      <c r="M11" s="3"/>
      <c r="N11" s="3"/>
      <c r="O11" s="3"/>
      <c r="P11" s="3"/>
      <c r="Q11" s="3"/>
      <c r="R11" s="3"/>
      <c r="S11" s="4">
        <f t="shared" si="0"/>
        <v>73948.3</v>
      </c>
    </row>
    <row r="12" spans="1:19" x14ac:dyDescent="0.25">
      <c r="A12" s="2" t="s">
        <v>23</v>
      </c>
      <c r="B12" s="2" t="s">
        <v>34</v>
      </c>
      <c r="C12" s="3"/>
      <c r="D12" s="3"/>
      <c r="E12" s="3"/>
      <c r="F12" s="3"/>
      <c r="G12" s="3"/>
      <c r="H12" s="3"/>
      <c r="I12" s="3"/>
      <c r="J12" s="3"/>
      <c r="K12" s="3"/>
      <c r="L12" s="3">
        <v>28278.53</v>
      </c>
      <c r="M12" s="3">
        <v>4805</v>
      </c>
      <c r="N12" s="3"/>
      <c r="O12" s="3"/>
      <c r="P12" s="3"/>
      <c r="Q12" s="3"/>
      <c r="R12" s="3"/>
      <c r="S12" s="4">
        <f t="shared" si="0"/>
        <v>33083.53</v>
      </c>
    </row>
    <row r="13" spans="1:19" x14ac:dyDescent="0.25">
      <c r="A13" s="2" t="s">
        <v>35</v>
      </c>
      <c r="B13" s="2" t="s">
        <v>36</v>
      </c>
      <c r="C13" s="3"/>
      <c r="D13" s="3"/>
      <c r="E13" s="3"/>
      <c r="F13" s="3"/>
      <c r="G13" s="3"/>
      <c r="H13" s="3">
        <v>2038.14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4">
        <f t="shared" si="0"/>
        <v>2038.14</v>
      </c>
    </row>
    <row r="14" spans="1:19" x14ac:dyDescent="0.25">
      <c r="A14" s="2" t="s">
        <v>35</v>
      </c>
      <c r="B14" s="2" t="s">
        <v>37</v>
      </c>
      <c r="C14" s="3">
        <v>175743.79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>
        <f t="shared" si="0"/>
        <v>175743.79</v>
      </c>
    </row>
    <row r="15" spans="1:19" x14ac:dyDescent="0.25">
      <c r="A15" s="2" t="s">
        <v>21</v>
      </c>
      <c r="B15" s="2" t="s">
        <v>38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v>10532.5</v>
      </c>
      <c r="S15" s="4">
        <f t="shared" si="0"/>
        <v>10532.5</v>
      </c>
    </row>
    <row r="16" spans="1:19" x14ac:dyDescent="0.25">
      <c r="A16" s="2" t="s">
        <v>21</v>
      </c>
      <c r="B16" s="2" t="s">
        <v>39</v>
      </c>
      <c r="C16" s="3"/>
      <c r="D16" s="3"/>
      <c r="E16" s="3"/>
      <c r="F16" s="3"/>
      <c r="G16" s="3"/>
      <c r="H16" s="3"/>
      <c r="I16" s="3">
        <v>6603.75</v>
      </c>
      <c r="J16" s="3">
        <v>849.75</v>
      </c>
      <c r="K16" s="3"/>
      <c r="L16" s="3"/>
      <c r="M16" s="3"/>
      <c r="N16" s="3"/>
      <c r="O16" s="3"/>
      <c r="P16" s="3"/>
      <c r="Q16" s="3"/>
      <c r="R16" s="3"/>
      <c r="S16" s="4">
        <f t="shared" si="0"/>
        <v>7453.5</v>
      </c>
    </row>
    <row r="17" spans="1:19" x14ac:dyDescent="0.25">
      <c r="A17" s="2" t="s">
        <v>30</v>
      </c>
      <c r="B17" s="2" t="s">
        <v>40</v>
      </c>
      <c r="C17" s="3"/>
      <c r="D17" s="3">
        <v>3517.7</v>
      </c>
      <c r="E17" s="3">
        <v>127032.53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>
        <f t="shared" si="0"/>
        <v>130550.23</v>
      </c>
    </row>
    <row r="18" spans="1:19" x14ac:dyDescent="0.25">
      <c r="A18" s="2" t="s">
        <v>30</v>
      </c>
      <c r="B18" s="2" t="s">
        <v>41</v>
      </c>
      <c r="C18" s="3">
        <v>60000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>
        <f t="shared" si="0"/>
        <v>60000</v>
      </c>
    </row>
    <row r="19" spans="1:19" x14ac:dyDescent="0.25">
      <c r="A19" s="2" t="s">
        <v>25</v>
      </c>
      <c r="B19" s="2" t="s">
        <v>42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v>117164.62</v>
      </c>
      <c r="N19" s="3"/>
      <c r="O19" s="3"/>
      <c r="P19" s="3"/>
      <c r="Q19" s="3"/>
      <c r="R19" s="3"/>
      <c r="S19" s="4">
        <f t="shared" si="0"/>
        <v>117164.62</v>
      </c>
    </row>
    <row r="20" spans="1:19" x14ac:dyDescent="0.25">
      <c r="A20" s="2" t="s">
        <v>43</v>
      </c>
      <c r="B20" s="2" t="s">
        <v>44</v>
      </c>
      <c r="C20" s="3">
        <v>291096.86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>
        <f t="shared" si="0"/>
        <v>291096.86</v>
      </c>
    </row>
    <row r="21" spans="1:19" x14ac:dyDescent="0.25">
      <c r="A21" s="2" t="s">
        <v>25</v>
      </c>
      <c r="B21" s="2" t="s">
        <v>45</v>
      </c>
      <c r="C21" s="3">
        <v>82158.12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>
        <f t="shared" si="0"/>
        <v>82158.12</v>
      </c>
    </row>
    <row r="22" spans="1:19" x14ac:dyDescent="0.25">
      <c r="A22" s="2" t="s">
        <v>46</v>
      </c>
      <c r="B22" s="2" t="s">
        <v>47</v>
      </c>
      <c r="C22" s="3"/>
      <c r="D22" s="3"/>
      <c r="E22" s="3"/>
      <c r="F22" s="3"/>
      <c r="G22" s="3"/>
      <c r="H22" s="3"/>
      <c r="I22" s="3"/>
      <c r="J22" s="3"/>
      <c r="K22" s="3">
        <v>36223.25</v>
      </c>
      <c r="L22" s="3"/>
      <c r="M22" s="3"/>
      <c r="N22" s="3"/>
      <c r="O22" s="3"/>
      <c r="P22" s="3"/>
      <c r="Q22" s="3"/>
      <c r="R22" s="3"/>
      <c r="S22" s="4">
        <f t="shared" si="0"/>
        <v>36223.25</v>
      </c>
    </row>
    <row r="23" spans="1:19" x14ac:dyDescent="0.25">
      <c r="A23" s="2" t="s">
        <v>25</v>
      </c>
      <c r="B23" s="2" t="s">
        <v>48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v>74795.210000000006</v>
      </c>
      <c r="Q23" s="3">
        <v>1129</v>
      </c>
      <c r="R23" s="3"/>
      <c r="S23" s="4">
        <f t="shared" si="0"/>
        <v>75924.210000000006</v>
      </c>
    </row>
    <row r="24" spans="1:19" x14ac:dyDescent="0.25">
      <c r="A24" s="2" t="s">
        <v>32</v>
      </c>
      <c r="B24" s="2" t="s">
        <v>49</v>
      </c>
      <c r="C24" s="3">
        <v>15479.61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>
        <f t="shared" si="0"/>
        <v>15479.61</v>
      </c>
    </row>
    <row r="25" spans="1:19" x14ac:dyDescent="0.25">
      <c r="A25" s="2" t="s">
        <v>50</v>
      </c>
      <c r="B25" s="2" t="s">
        <v>51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v>48987.08</v>
      </c>
      <c r="Q25" s="3"/>
      <c r="R25" s="3"/>
      <c r="S25" s="4">
        <f t="shared" si="0"/>
        <v>48987.08</v>
      </c>
    </row>
    <row r="26" spans="1:19" x14ac:dyDescent="0.25">
      <c r="A26" s="2" t="s">
        <v>30</v>
      </c>
      <c r="B26" s="2" t="s">
        <v>52</v>
      </c>
      <c r="C26" s="3"/>
      <c r="D26" s="3">
        <v>22518</v>
      </c>
      <c r="E26" s="3">
        <v>172565</v>
      </c>
      <c r="F26" s="3"/>
      <c r="G26" s="3"/>
      <c r="H26" s="3"/>
      <c r="I26" s="3"/>
      <c r="J26" s="3"/>
      <c r="K26" s="3"/>
      <c r="L26" s="3">
        <v>103195</v>
      </c>
      <c r="M26" s="3">
        <v>56375</v>
      </c>
      <c r="N26" s="3">
        <v>148980</v>
      </c>
      <c r="O26" s="3">
        <v>79785</v>
      </c>
      <c r="P26" s="3"/>
      <c r="Q26" s="3">
        <v>315272</v>
      </c>
      <c r="R26" s="3"/>
      <c r="S26" s="4">
        <f t="shared" si="0"/>
        <v>898690</v>
      </c>
    </row>
    <row r="27" spans="1:19" ht="15.75" thickBot="1" x14ac:dyDescent="0.3">
      <c r="A27" s="5"/>
      <c r="B27" s="6" t="s">
        <v>53</v>
      </c>
      <c r="C27" s="7">
        <f>SUM(C2:C26)</f>
        <v>710148.64999999991</v>
      </c>
      <c r="D27" s="7">
        <f t="shared" ref="D27:R27" si="1">SUM(D2:D26)</f>
        <v>116896.71</v>
      </c>
      <c r="E27" s="7">
        <f t="shared" si="1"/>
        <v>299597.53000000003</v>
      </c>
      <c r="F27" s="7">
        <f t="shared" si="1"/>
        <v>18178</v>
      </c>
      <c r="G27" s="7">
        <f t="shared" si="1"/>
        <v>23988.84</v>
      </c>
      <c r="H27" s="7">
        <f t="shared" si="1"/>
        <v>2038.14</v>
      </c>
      <c r="I27" s="7">
        <f t="shared" si="1"/>
        <v>6603.75</v>
      </c>
      <c r="J27" s="7">
        <f t="shared" si="1"/>
        <v>74798.05</v>
      </c>
      <c r="K27" s="7">
        <f t="shared" si="1"/>
        <v>44323.25</v>
      </c>
      <c r="L27" s="7">
        <f t="shared" si="1"/>
        <v>131473.53</v>
      </c>
      <c r="M27" s="7">
        <f t="shared" si="1"/>
        <v>314118.74</v>
      </c>
      <c r="N27" s="7">
        <f t="shared" si="1"/>
        <v>148980</v>
      </c>
      <c r="O27" s="7">
        <f t="shared" si="1"/>
        <v>230980.49</v>
      </c>
      <c r="P27" s="7">
        <f t="shared" si="1"/>
        <v>609936.07999999996</v>
      </c>
      <c r="Q27" s="7">
        <f t="shared" si="1"/>
        <v>537637.69999999995</v>
      </c>
      <c r="R27" s="7">
        <f t="shared" si="1"/>
        <v>10532.5</v>
      </c>
      <c r="S27" s="8">
        <f>SUM(S2:S26)</f>
        <v>3280231.96</v>
      </c>
    </row>
    <row r="40" spans="18:18" x14ac:dyDescent="0.25">
      <c r="R40" s="9"/>
    </row>
  </sheetData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Burger</dc:creator>
  <cp:lastModifiedBy>Cindy</cp:lastModifiedBy>
  <dcterms:created xsi:type="dcterms:W3CDTF">2023-02-28T22:36:03Z</dcterms:created>
  <dcterms:modified xsi:type="dcterms:W3CDTF">2023-03-13T05:31:28Z</dcterms:modified>
</cp:coreProperties>
</file>